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360" windowHeight="7545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<sst xmlns="http://schemas.openxmlformats.org/spreadsheetml/2006/main" count="147" uniqueCount="140">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</sst>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.00\ &quot;ден&quot;_-;\-* #,##0.00\ &quot;ден&quot;_-;_-* &quot;-&quot;??\ &quot;ден&quot;_-;_-@_-"/>
    <numFmt numFmtId="170" formatCode="_-* #,##0\ _д_е_н_._-;\-* #,##0\ _д_е_н_._-;_-* &quot;-&quot;\ _д_е_н_._-;_-@_-"/>
    <numFmt numFmtId="171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Style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7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56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56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56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56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56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56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56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56">
        <v>2022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56">
        <v>2023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56">
        <v>2024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56">
        <v>2025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56">
        <v>2026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56">
        <v>2027</v>
      </c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56">
        <v>2028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56">
        <v>2029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2024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56">
        <v>2030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56">
        <v>2031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56">
        <v>2032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56">
        <v>2033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56">
        <v>2034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56">
        <v>2035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56">
        <v>2036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56">
        <v>2037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56">
        <v>2038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56">
        <v>2039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56">
        <v>2040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56">
        <v>2041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56">
        <v>2042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56">
        <v>2043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56">
        <v>2044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56">
        <v>2045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56">
        <v>2046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56">
        <v>2047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56">
        <v>2048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56">
        <v>2049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56">
        <v>2050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56">
        <v>2051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56">
        <v>2052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56">
        <v>2053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56">
        <v>2054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56">
        <v>2055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56">
        <v>2056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56">
        <v>2057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56">
        <v>2058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56">
        <v>2059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56">
        <v>2060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56">
        <v>2061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56">
        <v>2062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56">
        <v>2063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56">
        <v>2064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56">
        <v>2065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56">
        <v>2066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56">
        <v>2067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56">
        <v>2068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56">
        <v>2069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56">
        <v>2070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56">
        <v>2071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56">
        <v>2072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56">
        <v>2073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56">
        <v>2074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56">
        <v>2075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56">
        <v>2076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56">
        <v>2077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56">
        <v>2078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56">
        <v>2079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56">
        <v>2080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56">
        <v>2081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56">
        <v>2082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56">
        <v>2083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56">
        <v>2084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56">
        <v>2085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56">
        <v>2086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56">
        <v>2087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56">
        <v>2088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56">
        <v>2089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56">
        <v>2090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56">
        <v>2091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56">
        <v>2092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56">
        <v>2093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56">
        <v>2094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6">
        <v>2095</v>
      </c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1:255" ht="12.75">
      <c r="U89" s="56">
        <v>2096</v>
      </c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1:255" ht="12.75">
      <c r="U90" s="56">
        <v>2097</v>
      </c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1:255" ht="12.75">
      <c r="U91" s="56">
        <v>2098</v>
      </c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1:255" ht="12.75">
      <c r="U92" s="56">
        <v>2099</v>
      </c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1:255" ht="12.75">
      <c r="U93" s="56">
        <v>2100</v>
      </c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D27" sqref="D27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2024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2917850</v>
      </c>
      <c r="D11" s="15">
        <f>D12+D18+D19</f>
        <v>2989214.54264</v>
      </c>
      <c r="E11" s="15">
        <f>IF(C11&lt;=0,0,D11/C11*100)</f>
        <v>102.44579202632076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2881658</v>
      </c>
      <c r="D12" s="15">
        <f>SUM(D13:D14)</f>
        <v>2967141.9640200003</v>
      </c>
      <c r="E12" s="15">
        <f aca="true" t="shared" si="0" ref="E12:E49">IF(C12&lt;=0,0,D12/C12*100)</f>
        <v>102.96648540597116</v>
      </c>
      <c r="G12" s="36"/>
    </row>
    <row r="13" spans="1:7" ht="14.25" thickBot="1" thickTop="1">
      <c r="A13" s="13" t="s">
        <v>45</v>
      </c>
      <c r="B13" s="22" t="s">
        <v>12</v>
      </c>
      <c r="C13" s="17">
        <v>2771715</v>
      </c>
      <c r="D13" s="17">
        <v>2850281.5730200005</v>
      </c>
      <c r="E13" s="16">
        <f t="shared" si="0"/>
        <v>102.83458339042797</v>
      </c>
      <c r="G13" s="36"/>
    </row>
    <row r="14" spans="1:7" ht="14.25" thickBot="1" thickTop="1">
      <c r="A14" s="13" t="s">
        <v>46</v>
      </c>
      <c r="B14" s="22" t="s">
        <v>13</v>
      </c>
      <c r="C14" s="17">
        <v>109943</v>
      </c>
      <c r="D14" s="17">
        <v>116860.391</v>
      </c>
      <c r="E14" s="16">
        <f t="shared" si="0"/>
        <v>106.2917975678306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36192</v>
      </c>
      <c r="D19" s="17">
        <v>22072.57862</v>
      </c>
      <c r="E19" s="16">
        <f t="shared" si="0"/>
        <v>60.98745197833776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2371784</v>
      </c>
      <c r="D20" s="15">
        <f>SUM(D21:D31)</f>
        <v>2414268.9818499996</v>
      </c>
      <c r="E20" s="15">
        <f t="shared" si="0"/>
        <v>101.7912669049964</v>
      </c>
      <c r="G20" s="36"/>
    </row>
    <row r="21" spans="1:7" ht="14.25" thickBot="1" thickTop="1">
      <c r="A21" s="13">
        <v>9</v>
      </c>
      <c r="B21" s="23" t="s">
        <v>48</v>
      </c>
      <c r="C21" s="17">
        <v>565979</v>
      </c>
      <c r="D21" s="17">
        <v>618257.5756799998</v>
      </c>
      <c r="E21" s="16">
        <f t="shared" si="0"/>
        <v>109.2368401795826</v>
      </c>
      <c r="G21" s="36"/>
    </row>
    <row r="22" spans="1:7" ht="14.25" thickBot="1" thickTop="1">
      <c r="A22" s="13">
        <v>10</v>
      </c>
      <c r="B22" s="23" t="s">
        <v>64</v>
      </c>
      <c r="C22" s="17">
        <v>152807</v>
      </c>
      <c r="D22" s="17">
        <v>108166.43159000001</v>
      </c>
      <c r="E22" s="16">
        <f t="shared" si="0"/>
        <v>70.78630664171145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520020</v>
      </c>
      <c r="D24" s="17">
        <v>491460.71495000005</v>
      </c>
      <c r="E24" s="16">
        <f t="shared" si="0"/>
        <v>94.50804102726819</v>
      </c>
      <c r="G24" s="36"/>
    </row>
    <row r="25" spans="1:7" ht="14.25" thickBot="1" thickTop="1">
      <c r="A25" s="13">
        <v>13</v>
      </c>
      <c r="B25" s="23" t="s">
        <v>67</v>
      </c>
      <c r="C25" s="17">
        <v>178313</v>
      </c>
      <c r="D25" s="17">
        <v>187325.91363</v>
      </c>
      <c r="E25" s="16">
        <f t="shared" si="0"/>
        <v>105.05454657259988</v>
      </c>
      <c r="G25" s="36"/>
    </row>
    <row r="26" spans="1:7" ht="14.25" thickBot="1" thickTop="1">
      <c r="A26" s="13">
        <v>14</v>
      </c>
      <c r="B26" s="23" t="s">
        <v>2</v>
      </c>
      <c r="C26" s="17">
        <v>232071</v>
      </c>
      <c r="D26" s="17">
        <v>270018.29170999996</v>
      </c>
      <c r="E26" s="16">
        <f t="shared" si="0"/>
        <v>116.35158710480842</v>
      </c>
      <c r="G26" s="36"/>
    </row>
    <row r="27" spans="1:7" ht="14.25" thickBot="1" thickTop="1">
      <c r="A27" s="13">
        <v>15</v>
      </c>
      <c r="B27" s="22" t="s">
        <v>68</v>
      </c>
      <c r="C27" s="17">
        <v>661715</v>
      </c>
      <c r="D27" s="17">
        <v>685833.97165</v>
      </c>
      <c r="E27" s="16">
        <f t="shared" si="0"/>
        <v>103.64491837875822</v>
      </c>
      <c r="G27" s="36"/>
    </row>
    <row r="28" spans="1:7" ht="14.25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52206</v>
      </c>
      <c r="D29" s="17">
        <v>46515.63684000001</v>
      </c>
      <c r="E29" s="16">
        <f t="shared" si="0"/>
        <v>89.10017400298817</v>
      </c>
      <c r="G29" s="36"/>
    </row>
    <row r="30" spans="1:7" ht="14.25" thickBot="1" thickTop="1">
      <c r="A30" s="13">
        <v>18</v>
      </c>
      <c r="B30" s="23" t="s">
        <v>49</v>
      </c>
      <c r="C30" s="17">
        <v>8590</v>
      </c>
      <c r="D30" s="17">
        <v>6690.4457999999995</v>
      </c>
      <c r="E30" s="16">
        <f t="shared" si="0"/>
        <v>77.8864470314319</v>
      </c>
      <c r="G30" s="36"/>
    </row>
    <row r="31" spans="1:7" ht="14.25" thickBot="1" thickTop="1">
      <c r="A31" s="13">
        <v>19</v>
      </c>
      <c r="B31" s="22" t="s">
        <v>71</v>
      </c>
      <c r="C31" s="17">
        <v>83</v>
      </c>
      <c r="D31" s="17">
        <v>0</v>
      </c>
      <c r="E31" s="16">
        <f t="shared" si="0"/>
        <v>0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546066</v>
      </c>
      <c r="D32" s="19">
        <f>D11-D20-D16+D17</f>
        <v>574945.5607900005</v>
      </c>
      <c r="E32" s="19">
        <f t="shared" si="0"/>
        <v>105.288657559709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23648</v>
      </c>
      <c r="D33" s="19">
        <f>D34+D35+D36</f>
        <v>69092.60502</v>
      </c>
      <c r="E33" s="15">
        <f t="shared" si="0"/>
        <v>292.17102934709067</v>
      </c>
      <c r="G33" s="36"/>
    </row>
    <row r="34" spans="1:7" ht="14.25" thickBot="1" thickTop="1">
      <c r="A34" s="13" t="s">
        <v>79</v>
      </c>
      <c r="B34" s="22" t="s">
        <v>50</v>
      </c>
      <c r="C34" s="17">
        <v>23648</v>
      </c>
      <c r="D34" s="17">
        <v>69092.60502</v>
      </c>
      <c r="E34" s="16">
        <f t="shared" si="0"/>
        <v>292.17102934709067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27677</v>
      </c>
      <c r="D37" s="15">
        <f>D38+D39+D40</f>
        <v>24947.489940000003</v>
      </c>
      <c r="E37" s="15">
        <f t="shared" si="0"/>
        <v>90.1379843913719</v>
      </c>
      <c r="G37" s="36"/>
    </row>
    <row r="38" spans="1:7" ht="14.25" thickBot="1" thickTop="1">
      <c r="A38" s="13" t="s">
        <v>82</v>
      </c>
      <c r="B38" s="22" t="s">
        <v>52</v>
      </c>
      <c r="C38" s="17">
        <v>27677</v>
      </c>
      <c r="D38" s="17">
        <v>24947.489940000003</v>
      </c>
      <c r="E38" s="16">
        <f t="shared" si="0"/>
        <v>90.1379843913719</v>
      </c>
      <c r="G38" s="36"/>
    </row>
    <row r="39" spans="1:7" ht="14.25" thickBot="1" thickTop="1">
      <c r="A39" s="13" t="s">
        <v>83</v>
      </c>
      <c r="B39" s="22" t="s">
        <v>53</v>
      </c>
      <c r="C39" s="17"/>
      <c r="D39" s="17"/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542037</v>
      </c>
      <c r="D41" s="15">
        <f>D32+D33-D37</f>
        <v>619090.6758700005</v>
      </c>
      <c r="E41" s="15">
        <f t="shared" si="0"/>
        <v>114.21557492754192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542037</v>
      </c>
      <c r="D43" s="15">
        <f>D41+D42</f>
        <v>619090.6758700005</v>
      </c>
      <c r="E43" s="15">
        <f t="shared" si="0"/>
        <v>114.21557492754192</v>
      </c>
    </row>
    <row r="44" spans="1:5" ht="14.25" thickBot="1" thickTop="1">
      <c r="A44" s="13">
        <v>26</v>
      </c>
      <c r="B44" s="23" t="s">
        <v>5</v>
      </c>
      <c r="C44" s="17">
        <v>63945</v>
      </c>
      <c r="D44" s="17">
        <v>68420.61604000001</v>
      </c>
      <c r="E44" s="16">
        <f t="shared" si="0"/>
        <v>106.99916496989601</v>
      </c>
    </row>
    <row r="45" spans="1:5" ht="14.25" thickBot="1" thickTop="1">
      <c r="A45" s="13">
        <v>27</v>
      </c>
      <c r="B45" s="24" t="s">
        <v>18</v>
      </c>
      <c r="C45" s="15">
        <f>C43-C44</f>
        <v>478092</v>
      </c>
      <c r="D45" s="15">
        <f>D43-D44</f>
        <v>550670.0598300005</v>
      </c>
      <c r="E45" s="15">
        <f t="shared" si="0"/>
        <v>115.18077270274351</v>
      </c>
    </row>
    <row r="46" spans="1:5" ht="14.25" thickBot="1" thickTop="1">
      <c r="A46" s="13">
        <v>28</v>
      </c>
      <c r="B46" s="25" t="s">
        <v>6</v>
      </c>
      <c r="C46" s="17">
        <v>207173</v>
      </c>
      <c r="D46" s="17">
        <v>238623.6822063889</v>
      </c>
      <c r="E46" s="16">
        <f t="shared" si="0"/>
        <v>115.18087888208836</v>
      </c>
    </row>
    <row r="47" spans="1:5" ht="27" thickBot="1" thickTop="1">
      <c r="A47" s="13">
        <v>29</v>
      </c>
      <c r="B47" s="24" t="s">
        <v>76</v>
      </c>
      <c r="C47" s="15">
        <f>C45-C46</f>
        <v>270919</v>
      </c>
      <c r="D47" s="15">
        <f>D45-D46</f>
        <v>312046.3776236116</v>
      </c>
      <c r="E47" s="15">
        <f t="shared" si="0"/>
        <v>115.18069150691225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478092</v>
      </c>
      <c r="D49" s="15">
        <f>D45+D48</f>
        <v>550670.0598300005</v>
      </c>
      <c r="E49" s="15">
        <f t="shared" si="0"/>
        <v>115.18077270274351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85" zoomScaleNormal="85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2024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2917850</v>
      </c>
      <c r="D11" s="15">
        <f>'Биланс на успех - природа'!D11</f>
        <v>2989214.54264</v>
      </c>
      <c r="E11" s="15">
        <f>'Биланс на успех - природа'!E11</f>
        <v>102.44579202632076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2881658</v>
      </c>
      <c r="D12" s="15">
        <f>'Биланс на успех - природа'!D12</f>
        <v>2967141.9640200003</v>
      </c>
      <c r="E12" s="15">
        <f>'Биланс на успех - природа'!E12</f>
        <v>102.96648540597116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2771715</v>
      </c>
      <c r="D13" s="17">
        <f>'Биланс на успех - природа'!D13</f>
        <v>2850281.5730200005</v>
      </c>
      <c r="E13" s="16">
        <f>'Биланс на успех - природа'!E13</f>
        <v>102.83458339042797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109943</v>
      </c>
      <c r="D14" s="17">
        <f>'Биланс на успех - природа'!D14</f>
        <v>116860.391</v>
      </c>
      <c r="E14" s="16">
        <f>'Биланс на успех - природа'!E14</f>
        <v>106.2917975678306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36192</v>
      </c>
      <c r="D19" s="17">
        <f>'Биланс на успех - природа'!D19</f>
        <v>22072.57862</v>
      </c>
      <c r="E19" s="16">
        <f>'Биланс на успех - природа'!E19</f>
        <v>60.98745197833776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2371784</v>
      </c>
      <c r="D20" s="15">
        <f>'Биланс на успех - природа'!D20</f>
        <v>2414268.9818499996</v>
      </c>
      <c r="E20" s="15">
        <f>'Биланс на успех - природа'!E20</f>
        <v>101.7912669049964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565979</v>
      </c>
      <c r="D21" s="17">
        <f>'Биланс на успех - природа'!D21</f>
        <v>618257.5756799998</v>
      </c>
      <c r="E21" s="16">
        <f>'Биланс на успех - природа'!E21</f>
        <v>109.2368401795826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152807</v>
      </c>
      <c r="D22" s="17">
        <f>'Биланс на успех - природа'!D22</f>
        <v>108166.43159000001</v>
      </c>
      <c r="E22" s="16">
        <f>'Биланс на успех - природа'!E22</f>
        <v>70.78630664171145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520020</v>
      </c>
      <c r="D24" s="17">
        <f>'Биланс на успех - природа'!D24</f>
        <v>491460.71495000005</v>
      </c>
      <c r="E24" s="16">
        <f>'Биланс на успех - природа'!E24</f>
        <v>94.50804102726819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178313</v>
      </c>
      <c r="D25" s="17">
        <f>'Биланс на успех - природа'!D25</f>
        <v>187325.91363</v>
      </c>
      <c r="E25" s="16">
        <f>'Биланс на успех - природа'!E25</f>
        <v>105.05454657259988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232071</v>
      </c>
      <c r="D26" s="17">
        <f>'Биланс на успех - природа'!D26</f>
        <v>270018.29170999996</v>
      </c>
      <c r="E26" s="16">
        <f>'Биланс на успех - природа'!E26</f>
        <v>116.35158710480842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661715</v>
      </c>
      <c r="D27" s="17">
        <f>'Биланс на успех - природа'!D27</f>
        <v>685833.97165</v>
      </c>
      <c r="E27" s="16">
        <f>'Биланс на успех - природа'!E27</f>
        <v>103.64491837875822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52206</v>
      </c>
      <c r="D29" s="17">
        <f>'Биланс на успех - природа'!D29</f>
        <v>46515.63684000001</v>
      </c>
      <c r="E29" s="16">
        <f>'Биланс на успех - природа'!E29</f>
        <v>89.10017400298817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8590</v>
      </c>
      <c r="D30" s="17">
        <f>'Биланс на успех - природа'!D30</f>
        <v>6690.4457999999995</v>
      </c>
      <c r="E30" s="16">
        <f>'Биланс на успех - природа'!E30</f>
        <v>77.8864470314319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83</v>
      </c>
      <c r="D31" s="17">
        <f>'Биланс на успех - природа'!D31</f>
        <v>0</v>
      </c>
      <c r="E31" s="16">
        <f>'Биланс на успех - природа'!E31</f>
        <v>0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546066</v>
      </c>
      <c r="D32" s="19">
        <f>'Биланс на успех - природа'!D32</f>
        <v>574945.5607900005</v>
      </c>
      <c r="E32" s="19">
        <f>'Биланс на успех - природа'!E32</f>
        <v>105.288657559709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23648</v>
      </c>
      <c r="D33" s="19">
        <f>'Биланс на успех - природа'!D33</f>
        <v>69092.60502</v>
      </c>
      <c r="E33" s="15">
        <f>'Биланс на успех - природа'!E33</f>
        <v>292.17102934709067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23648</v>
      </c>
      <c r="D34" s="17">
        <f>'Биланс на успех - природа'!D34</f>
        <v>69092.60502</v>
      </c>
      <c r="E34" s="16">
        <f>'Биланс на успех - природа'!E34</f>
        <v>292.17102934709067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27677</v>
      </c>
      <c r="D37" s="15">
        <f>'Биланс на успех - природа'!D37</f>
        <v>24947.489940000003</v>
      </c>
      <c r="E37" s="15">
        <f>'Биланс на успех - природа'!E37</f>
        <v>90.1379843913719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27677</v>
      </c>
      <c r="D38" s="17">
        <f>'Биланс на успех - природа'!D38</f>
        <v>24947.489940000003</v>
      </c>
      <c r="E38" s="16">
        <f>'Биланс на успех - природа'!E38</f>
        <v>90.1379843913719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542037</v>
      </c>
      <c r="D41" s="15">
        <f>'Биланс на успех - природа'!D41</f>
        <v>619090.6758700005</v>
      </c>
      <c r="E41" s="15">
        <f>'Биланс на успех - природа'!E41</f>
        <v>114.21557492754192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542037</v>
      </c>
      <c r="D43" s="15">
        <f>'Биланс на успех - природа'!D43</f>
        <v>619090.6758700005</v>
      </c>
      <c r="E43" s="15">
        <f>'Биланс на успех - природа'!E43</f>
        <v>114.21557492754192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63945</v>
      </c>
      <c r="D44" s="17">
        <f>'Биланс на успех - природа'!D44</f>
        <v>68420.61604000001</v>
      </c>
      <c r="E44" s="16">
        <f>'Биланс на успех - природа'!E44</f>
        <v>106.99916496989601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478092</v>
      </c>
      <c r="D45" s="15">
        <f>'Биланс на успех - природа'!D45</f>
        <v>550670.0598300005</v>
      </c>
      <c r="E45" s="15">
        <f>'Биланс на успех - природа'!E45</f>
        <v>115.18077270274351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207173</v>
      </c>
      <c r="D46" s="17">
        <f>'Биланс на успех - природа'!D46</f>
        <v>238623.6822063889</v>
      </c>
      <c r="E46" s="16">
        <f>'Биланс на успех - природа'!E46</f>
        <v>115.18087888208836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270919</v>
      </c>
      <c r="D47" s="15">
        <f>'Биланс на успех - природа'!D47</f>
        <v>312046.3776236116</v>
      </c>
      <c r="E47" s="15">
        <f>'Биланс на успех - природа'!E47</f>
        <v>115.18069150691225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478092</v>
      </c>
      <c r="D49" s="15">
        <f>'Биланс на успех - природа'!D49</f>
        <v>550670.0598300005</v>
      </c>
      <c r="E49" s="15">
        <f>'Биланс на успех - природа'!E49</f>
        <v>115.18077270274351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Kuzmanovski, Zlatko</cp:lastModifiedBy>
  <cp:lastPrinted>2014-03-31T11:56:35Z</cp:lastPrinted>
  <dcterms:created xsi:type="dcterms:W3CDTF">2008-02-12T15:15:13Z</dcterms:created>
  <dcterms:modified xsi:type="dcterms:W3CDTF">2024-04-26T11:42:47Z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